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rikssonAnnKatrin\Dropbox\ANKI\NM-Veka\NM-2026\"/>
    </mc:Choice>
  </mc:AlternateContent>
  <xr:revisionPtr revIDLastSave="0" documentId="8_{532D265F-9F17-4B40-9D8A-7C60561DCE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ISESTØTTE NM-CUP" sheetId="2" r:id="rId1"/>
    <sheet name="Automatisk km fak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C29" i="3"/>
  <c r="C15" i="3"/>
  <c r="E15" i="3" s="1"/>
  <c r="C22" i="3"/>
  <c r="E22" i="3" s="1"/>
  <c r="C23" i="3"/>
  <c r="C24" i="3"/>
  <c r="E24" i="3" s="1"/>
  <c r="C25" i="3"/>
  <c r="C26" i="3"/>
  <c r="E26" i="3" s="1"/>
  <c r="C27" i="3"/>
  <c r="E27" i="3" s="1"/>
  <c r="C28" i="3"/>
  <c r="E28" i="3" s="1"/>
  <c r="C30" i="3"/>
  <c r="E30" i="3" s="1"/>
  <c r="C31" i="3"/>
  <c r="E31" i="3" s="1"/>
  <c r="C32" i="3"/>
  <c r="C33" i="3"/>
  <c r="E33" i="3" s="1"/>
  <c r="C34" i="3"/>
  <c r="C35" i="3"/>
  <c r="E35" i="3" s="1"/>
  <c r="C36" i="3"/>
  <c r="E36" i="3" s="1"/>
  <c r="C37" i="3"/>
  <c r="E37" i="3" s="1"/>
  <c r="C38" i="3"/>
  <c r="C18" i="3"/>
  <c r="E18" i="3" s="1"/>
  <c r="C19" i="3"/>
  <c r="E19" i="3" s="1"/>
  <c r="C20" i="3"/>
  <c r="E20" i="3" s="1"/>
  <c r="C21" i="3"/>
  <c r="E21" i="3" s="1"/>
  <c r="C17" i="3"/>
  <c r="E17" i="3" s="1"/>
  <c r="C16" i="3"/>
  <c r="E16" i="3" s="1"/>
  <c r="E38" i="3"/>
  <c r="E34" i="3"/>
  <c r="E32" i="3"/>
  <c r="E25" i="3"/>
  <c r="E23" i="3"/>
  <c r="E15" i="2"/>
  <c r="E39" i="3" l="1"/>
  <c r="F6" i="3" s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F19" i="3" l="1"/>
  <c r="F29" i="3"/>
  <c r="F36" i="3"/>
  <c r="F26" i="3"/>
  <c r="F31" i="3"/>
  <c r="F30" i="3"/>
  <c r="F28" i="3"/>
  <c r="F15" i="3"/>
  <c r="F25" i="3"/>
  <c r="F27" i="3"/>
  <c r="F35" i="3"/>
  <c r="F37" i="3"/>
  <c r="F33" i="3"/>
  <c r="F38" i="3"/>
  <c r="F21" i="3"/>
  <c r="F23" i="3"/>
  <c r="F16" i="3"/>
  <c r="F18" i="3"/>
  <c r="F32" i="3"/>
  <c r="F34" i="3"/>
  <c r="F17" i="3"/>
  <c r="F20" i="3"/>
  <c r="F22" i="3"/>
  <c r="F24" i="3"/>
  <c r="E38" i="2"/>
  <c r="F34" i="2" l="1"/>
  <c r="F6" i="2"/>
  <c r="F15" i="2" s="1"/>
  <c r="F39" i="3"/>
  <c r="F29" i="2"/>
  <c r="F16" i="2"/>
  <c r="F24" i="2"/>
  <c r="F23" i="2"/>
  <c r="F37" i="2"/>
  <c r="F35" i="2"/>
  <c r="F22" i="2"/>
  <c r="F28" i="2"/>
  <c r="F26" i="2"/>
  <c r="F27" i="2"/>
  <c r="F25" i="2"/>
  <c r="F30" i="2"/>
  <c r="F17" i="2"/>
  <c r="F31" i="2"/>
  <c r="F33" i="2"/>
  <c r="F21" i="2"/>
  <c r="F18" i="2"/>
  <c r="F32" i="2"/>
  <c r="F19" i="2"/>
  <c r="F20" i="2"/>
  <c r="F36" i="2"/>
  <c r="F38" i="2" l="1"/>
</calcChain>
</file>

<file path=xl/sharedStrings.xml><?xml version="1.0" encoding="utf-8"?>
<sst xmlns="http://schemas.openxmlformats.org/spreadsheetml/2006/main" count="85" uniqueCount="42">
  <si>
    <t>Klubb</t>
  </si>
  <si>
    <t>Stålbrott</t>
  </si>
  <si>
    <t>Sandnesjøen</t>
  </si>
  <si>
    <t>Åfjord</t>
  </si>
  <si>
    <t>Levanger</t>
  </si>
  <si>
    <t>Nyborg</t>
  </si>
  <si>
    <t>Glomås</t>
  </si>
  <si>
    <t>Elverom</t>
  </si>
  <si>
    <t>Ålesund</t>
  </si>
  <si>
    <t>Hødd</t>
  </si>
  <si>
    <t>Ski</t>
  </si>
  <si>
    <t>Lillestrøm</t>
  </si>
  <si>
    <t>Sveiva</t>
  </si>
  <si>
    <t>Holmlia</t>
  </si>
  <si>
    <t>Bærum</t>
  </si>
  <si>
    <t>Fredrikstad</t>
  </si>
  <si>
    <t>Klyve</t>
  </si>
  <si>
    <t>Snøgg Notodden</t>
  </si>
  <si>
    <t>Alvidra</t>
  </si>
  <si>
    <t>Arendal</t>
  </si>
  <si>
    <t>Fjellkameratene</t>
  </si>
  <si>
    <t>Åkra</t>
  </si>
  <si>
    <t>Sola</t>
  </si>
  <si>
    <t>Km t/r</t>
  </si>
  <si>
    <t>100 - 199 km</t>
  </si>
  <si>
    <t>Km faktor</t>
  </si>
  <si>
    <t>Narvik</t>
  </si>
  <si>
    <t>200 - 399 km</t>
  </si>
  <si>
    <t>400 - 599 km</t>
  </si>
  <si>
    <t>600 - 799 km</t>
  </si>
  <si>
    <t>800 - 999 km</t>
  </si>
  <si>
    <t>1000 - 1499 km</t>
  </si>
  <si>
    <t>2500 - 3000 km</t>
  </si>
  <si>
    <t>Antall spillere</t>
  </si>
  <si>
    <t>Poeng</t>
  </si>
  <si>
    <t>Støtte kr</t>
  </si>
  <si>
    <t>Pott</t>
  </si>
  <si>
    <t>Per poeng</t>
  </si>
  <si>
    <t>50 - 99 km</t>
  </si>
  <si>
    <t>1500 - 2499 km</t>
  </si>
  <si>
    <t>Km t/r fra</t>
  </si>
  <si>
    <t>Sandefjord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</si>
</sst>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kr&quot;\ * #,##0.00_ ;_ &quot;kr&quot;\ * \-#,##0.00_ ;_ &quot;kr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opLeftCell="A27" workbookViewId="0">
      <selection activeCell="B3" sqref="B3:B11"/>
    </sheetView>
  </sheetViews>
  <sheetFormatPr baseColWidth="10" defaultRowHeight="14.5" x14ac:dyDescent="0.35"/>
  <cols>
    <col min="1" max="2" width="13.90625" bestFit="1" customWidth="1"/>
    <col min="3" max="3" width="9.6328125" customWidth="1"/>
    <col min="4" max="4" width="12.36328125" style="2" bestFit="1" customWidth="1"/>
    <col min="5" max="5" width="9.08984375" style="2" bestFit="1" customWidth="1"/>
    <col min="6" max="6" width="17.6328125" style="2" customWidth="1"/>
  </cols>
  <sheetData>
    <row r="2" spans="1:6" x14ac:dyDescent="0.35">
      <c r="B2" s="1" t="s">
        <v>23</v>
      </c>
      <c r="C2" s="1" t="s">
        <v>25</v>
      </c>
    </row>
    <row r="3" spans="1:6" x14ac:dyDescent="0.35">
      <c r="B3" s="2" t="s">
        <v>38</v>
      </c>
      <c r="C3" s="2">
        <v>1</v>
      </c>
    </row>
    <row r="4" spans="1:6" x14ac:dyDescent="0.35">
      <c r="B4" s="2" t="s">
        <v>24</v>
      </c>
      <c r="C4" s="2">
        <v>1.5</v>
      </c>
    </row>
    <row r="5" spans="1:6" x14ac:dyDescent="0.35">
      <c r="B5" s="2" t="s">
        <v>27</v>
      </c>
      <c r="C5" s="2">
        <v>2</v>
      </c>
      <c r="E5" s="1" t="s">
        <v>36</v>
      </c>
      <c r="F5" s="3">
        <v>100000</v>
      </c>
    </row>
    <row r="6" spans="1:6" x14ac:dyDescent="0.35">
      <c r="B6" s="2" t="s">
        <v>28</v>
      </c>
      <c r="C6" s="2">
        <v>2.5</v>
      </c>
      <c r="E6" s="1" t="s">
        <v>37</v>
      </c>
      <c r="F6" s="3">
        <f>F5/E38</f>
        <v>370.37037037037038</v>
      </c>
    </row>
    <row r="7" spans="1:6" x14ac:dyDescent="0.35">
      <c r="B7" s="2" t="s">
        <v>29</v>
      </c>
      <c r="C7" s="2">
        <v>3</v>
      </c>
    </row>
    <row r="8" spans="1:6" x14ac:dyDescent="0.35">
      <c r="B8" s="2" t="s">
        <v>30</v>
      </c>
      <c r="C8" s="2">
        <v>3.5</v>
      </c>
    </row>
    <row r="9" spans="1:6" x14ac:dyDescent="0.35">
      <c r="B9" s="2" t="s">
        <v>31</v>
      </c>
      <c r="C9" s="2">
        <v>4</v>
      </c>
    </row>
    <row r="10" spans="1:6" x14ac:dyDescent="0.35">
      <c r="B10" s="2" t="s">
        <v>39</v>
      </c>
      <c r="C10" s="2">
        <v>4.5</v>
      </c>
    </row>
    <row r="11" spans="1:6" x14ac:dyDescent="0.35">
      <c r="B11" s="2" t="s">
        <v>32</v>
      </c>
      <c r="C11" s="2">
        <v>5</v>
      </c>
    </row>
    <row r="14" spans="1:6" ht="15" customHeight="1" x14ac:dyDescent="0.35">
      <c r="A14" s="1" t="s">
        <v>0</v>
      </c>
      <c r="B14" s="1" t="s">
        <v>23</v>
      </c>
      <c r="C14" s="1" t="s">
        <v>25</v>
      </c>
      <c r="D14" s="1" t="s">
        <v>33</v>
      </c>
      <c r="E14" s="1" t="s">
        <v>34</v>
      </c>
      <c r="F14" s="1" t="s">
        <v>35</v>
      </c>
    </row>
    <row r="15" spans="1:6" x14ac:dyDescent="0.35">
      <c r="A15" s="2" t="s">
        <v>18</v>
      </c>
      <c r="B15" s="2">
        <v>985</v>
      </c>
      <c r="C15" s="2">
        <v>3.5</v>
      </c>
      <c r="D15" s="2">
        <v>2</v>
      </c>
      <c r="E15" s="2">
        <f>C15*D15</f>
        <v>7</v>
      </c>
      <c r="F15" s="3">
        <f>E15*F6</f>
        <v>2592.5925925925926</v>
      </c>
    </row>
    <row r="16" spans="1:6" x14ac:dyDescent="0.35">
      <c r="A16" s="2" t="s">
        <v>19</v>
      </c>
      <c r="B16" s="2">
        <v>502</v>
      </c>
      <c r="C16" s="2">
        <v>2.5</v>
      </c>
      <c r="D16" s="2">
        <v>3</v>
      </c>
      <c r="E16" s="2">
        <f t="shared" ref="E16:E37" si="0">C16*D16</f>
        <v>7.5</v>
      </c>
      <c r="F16" s="3">
        <f>E16*F6</f>
        <v>2777.7777777777778</v>
      </c>
    </row>
    <row r="17" spans="1:6" x14ac:dyDescent="0.35">
      <c r="A17" s="2" t="s">
        <v>14</v>
      </c>
      <c r="B17" s="2">
        <v>50</v>
      </c>
      <c r="C17" s="2">
        <v>1</v>
      </c>
      <c r="D17" s="2">
        <v>3</v>
      </c>
      <c r="E17" s="2">
        <f t="shared" si="0"/>
        <v>3</v>
      </c>
      <c r="F17" s="3">
        <f>E17*F6</f>
        <v>1111.1111111111111</v>
      </c>
    </row>
    <row r="18" spans="1:6" x14ac:dyDescent="0.35">
      <c r="A18" s="2" t="s">
        <v>7</v>
      </c>
      <c r="B18" s="2">
        <v>370</v>
      </c>
      <c r="C18" s="2">
        <v>2</v>
      </c>
      <c r="D18" s="2">
        <v>6</v>
      </c>
      <c r="E18" s="2">
        <f t="shared" si="0"/>
        <v>12</v>
      </c>
      <c r="F18" s="3">
        <f>E18*F6</f>
        <v>4444.4444444444443</v>
      </c>
    </row>
    <row r="19" spans="1:6" x14ac:dyDescent="0.35">
      <c r="A19" s="2" t="s">
        <v>20</v>
      </c>
      <c r="B19" s="2">
        <v>1000</v>
      </c>
      <c r="C19" s="2">
        <v>4</v>
      </c>
      <c r="D19" s="2">
        <v>3</v>
      </c>
      <c r="E19" s="2">
        <f t="shared" si="0"/>
        <v>12</v>
      </c>
      <c r="F19" s="3">
        <f>E19*F6</f>
        <v>4444.4444444444443</v>
      </c>
    </row>
    <row r="20" spans="1:6" x14ac:dyDescent="0.35">
      <c r="A20" s="2" t="s">
        <v>15</v>
      </c>
      <c r="B20" s="2">
        <v>220</v>
      </c>
      <c r="C20" s="2">
        <v>2</v>
      </c>
      <c r="D20" s="2">
        <v>6</v>
      </c>
      <c r="E20" s="2">
        <f t="shared" si="0"/>
        <v>12</v>
      </c>
      <c r="F20" s="3">
        <f>E20*F6</f>
        <v>4444.4444444444443</v>
      </c>
    </row>
    <row r="21" spans="1:6" x14ac:dyDescent="0.35">
      <c r="A21" s="2" t="s">
        <v>6</v>
      </c>
      <c r="B21" s="2">
        <v>900</v>
      </c>
      <c r="C21" s="2">
        <v>3.5</v>
      </c>
      <c r="D21" s="2">
        <v>3</v>
      </c>
      <c r="E21" s="2">
        <f t="shared" si="0"/>
        <v>10.5</v>
      </c>
      <c r="F21" s="3">
        <f>E21*F6</f>
        <v>3888.8888888888891</v>
      </c>
    </row>
    <row r="22" spans="1:6" x14ac:dyDescent="0.35">
      <c r="A22" s="2" t="s">
        <v>13</v>
      </c>
      <c r="B22" s="2">
        <v>50</v>
      </c>
      <c r="C22" s="2">
        <v>1</v>
      </c>
      <c r="D22" s="2">
        <v>5</v>
      </c>
      <c r="E22" s="2">
        <f t="shared" si="0"/>
        <v>5</v>
      </c>
      <c r="F22" s="3">
        <f>E22*F6</f>
        <v>1851.851851851852</v>
      </c>
    </row>
    <row r="23" spans="1:6" x14ac:dyDescent="0.35">
      <c r="A23" s="2" t="s">
        <v>9</v>
      </c>
      <c r="B23" s="2">
        <v>1100</v>
      </c>
      <c r="C23" s="2">
        <v>4</v>
      </c>
      <c r="D23" s="2">
        <v>2</v>
      </c>
      <c r="E23" s="2">
        <f t="shared" si="0"/>
        <v>8</v>
      </c>
      <c r="F23" s="3">
        <f>E23*F6</f>
        <v>2962.962962962963</v>
      </c>
    </row>
    <row r="24" spans="1:6" x14ac:dyDescent="0.35">
      <c r="A24" s="2" t="s">
        <v>16</v>
      </c>
      <c r="B24" s="2">
        <v>300</v>
      </c>
      <c r="C24" s="2">
        <v>2</v>
      </c>
      <c r="D24" s="2">
        <v>3</v>
      </c>
      <c r="E24" s="2">
        <f t="shared" si="0"/>
        <v>6</v>
      </c>
      <c r="F24" s="3">
        <f>E24*F6</f>
        <v>2222.2222222222222</v>
      </c>
    </row>
    <row r="25" spans="1:6" x14ac:dyDescent="0.35">
      <c r="A25" s="2" t="s">
        <v>4</v>
      </c>
      <c r="B25" s="2">
        <v>1500</v>
      </c>
      <c r="C25" s="2">
        <v>4.5</v>
      </c>
      <c r="D25" s="2">
        <v>6</v>
      </c>
      <c r="E25" s="2">
        <f t="shared" si="0"/>
        <v>27</v>
      </c>
      <c r="F25" s="3">
        <f>E25*F6</f>
        <v>10000</v>
      </c>
    </row>
    <row r="26" spans="1:6" x14ac:dyDescent="0.35">
      <c r="A26" s="2" t="s">
        <v>11</v>
      </c>
      <c r="B26" s="2">
        <v>50</v>
      </c>
      <c r="C26" s="2">
        <v>1</v>
      </c>
      <c r="D26" s="2">
        <v>3</v>
      </c>
      <c r="E26" s="2">
        <f t="shared" si="0"/>
        <v>3</v>
      </c>
      <c r="F26" s="3">
        <f>E26*F6</f>
        <v>1111.1111111111111</v>
      </c>
    </row>
    <row r="27" spans="1:6" x14ac:dyDescent="0.35">
      <c r="A27" s="2" t="s">
        <v>26</v>
      </c>
      <c r="B27" s="2">
        <v>3160</v>
      </c>
      <c r="C27" s="2">
        <v>5</v>
      </c>
      <c r="D27" s="2">
        <v>2</v>
      </c>
      <c r="E27" s="2">
        <f t="shared" si="0"/>
        <v>10</v>
      </c>
      <c r="F27" s="3">
        <f>E27*F6</f>
        <v>3703.7037037037039</v>
      </c>
    </row>
    <row r="28" spans="1:6" x14ac:dyDescent="0.35">
      <c r="A28" s="2" t="s">
        <v>5</v>
      </c>
      <c r="B28" s="2">
        <v>1050</v>
      </c>
      <c r="C28" s="2">
        <v>4</v>
      </c>
      <c r="D28" s="2">
        <v>6</v>
      </c>
      <c r="E28" s="2">
        <f t="shared" si="0"/>
        <v>24</v>
      </c>
      <c r="F28" s="3">
        <f>E28*F6</f>
        <v>8888.8888888888887</v>
      </c>
    </row>
    <row r="29" spans="1:6" x14ac:dyDescent="0.35">
      <c r="A29" s="2" t="s">
        <v>2</v>
      </c>
      <c r="B29" s="2">
        <v>2200</v>
      </c>
      <c r="C29" s="2">
        <v>5</v>
      </c>
      <c r="D29" s="2">
        <v>2</v>
      </c>
      <c r="E29" s="2">
        <f t="shared" si="0"/>
        <v>10</v>
      </c>
      <c r="F29" s="3">
        <f>E29*F6</f>
        <v>3703.7037037037039</v>
      </c>
    </row>
    <row r="30" spans="1:6" x14ac:dyDescent="0.35">
      <c r="A30" s="2" t="s">
        <v>10</v>
      </c>
      <c r="B30" s="2">
        <v>50</v>
      </c>
      <c r="C30" s="2">
        <v>1</v>
      </c>
      <c r="D30" s="2">
        <v>6</v>
      </c>
      <c r="E30" s="2">
        <f t="shared" si="0"/>
        <v>6</v>
      </c>
      <c r="F30" s="3">
        <f>E30*F6</f>
        <v>2222.2222222222222</v>
      </c>
    </row>
    <row r="31" spans="1:6" x14ac:dyDescent="0.35">
      <c r="A31" s="2" t="s">
        <v>17</v>
      </c>
      <c r="B31" s="2">
        <v>250</v>
      </c>
      <c r="C31" s="2">
        <v>2</v>
      </c>
      <c r="D31" s="2">
        <v>6</v>
      </c>
      <c r="E31" s="2">
        <f t="shared" si="0"/>
        <v>12</v>
      </c>
      <c r="F31" s="3">
        <f>E31*F6</f>
        <v>4444.4444444444443</v>
      </c>
    </row>
    <row r="32" spans="1:6" x14ac:dyDescent="0.35">
      <c r="A32" s="2" t="s">
        <v>22</v>
      </c>
      <c r="B32" s="2">
        <v>1080</v>
      </c>
      <c r="C32" s="2">
        <v>4</v>
      </c>
      <c r="D32" s="2">
        <v>6</v>
      </c>
      <c r="E32" s="2">
        <f t="shared" si="0"/>
        <v>24</v>
      </c>
      <c r="F32" s="3">
        <f>E32*F6</f>
        <v>8888.8888888888887</v>
      </c>
    </row>
    <row r="33" spans="1:6" x14ac:dyDescent="0.35">
      <c r="A33" s="2" t="s">
        <v>1</v>
      </c>
      <c r="B33" s="2">
        <v>3000</v>
      </c>
      <c r="C33" s="2">
        <v>5</v>
      </c>
      <c r="D33" s="2">
        <v>4</v>
      </c>
      <c r="E33" s="2">
        <f t="shared" si="0"/>
        <v>20</v>
      </c>
      <c r="F33" s="3">
        <f>E33*F6</f>
        <v>7407.4074074074078</v>
      </c>
    </row>
    <row r="34" spans="1:6" x14ac:dyDescent="0.35">
      <c r="A34" s="2" t="s">
        <v>12</v>
      </c>
      <c r="B34" s="2">
        <v>50</v>
      </c>
      <c r="C34" s="2">
        <v>1</v>
      </c>
      <c r="D34" s="2">
        <v>2</v>
      </c>
      <c r="E34" s="2">
        <f t="shared" si="0"/>
        <v>2</v>
      </c>
      <c r="F34" s="3">
        <f>E34*F6</f>
        <v>740.74074074074076</v>
      </c>
    </row>
    <row r="35" spans="1:6" x14ac:dyDescent="0.35">
      <c r="A35" s="2" t="s">
        <v>3</v>
      </c>
      <c r="B35" s="2">
        <v>1200</v>
      </c>
      <c r="C35" s="2">
        <v>4</v>
      </c>
      <c r="D35" s="2">
        <v>6</v>
      </c>
      <c r="E35" s="2">
        <f t="shared" si="0"/>
        <v>24</v>
      </c>
      <c r="F35" s="3">
        <f>E35*F6</f>
        <v>8888.8888888888887</v>
      </c>
    </row>
    <row r="36" spans="1:6" x14ac:dyDescent="0.35">
      <c r="A36" s="2" t="s">
        <v>21</v>
      </c>
      <c r="B36" s="2">
        <v>940</v>
      </c>
      <c r="C36" s="2">
        <v>3.5</v>
      </c>
      <c r="D36" s="2">
        <v>6</v>
      </c>
      <c r="E36" s="2">
        <f t="shared" si="0"/>
        <v>21</v>
      </c>
      <c r="F36" s="3">
        <f>E36*F6</f>
        <v>7777.7777777777783</v>
      </c>
    </row>
    <row r="37" spans="1:6" x14ac:dyDescent="0.35">
      <c r="A37" s="2" t="s">
        <v>8</v>
      </c>
      <c r="B37" s="2">
        <v>1128</v>
      </c>
      <c r="C37" s="2">
        <v>4</v>
      </c>
      <c r="D37" s="2">
        <v>1</v>
      </c>
      <c r="E37" s="2">
        <f t="shared" si="0"/>
        <v>4</v>
      </c>
      <c r="F37" s="3">
        <f>E37*F6</f>
        <v>1481.4814814814815</v>
      </c>
    </row>
    <row r="38" spans="1:6" x14ac:dyDescent="0.35">
      <c r="D38" s="1"/>
      <c r="E38" s="1">
        <f>SUM(E15:E37)</f>
        <v>270</v>
      </c>
      <c r="F38" s="4">
        <f>SUM(F15:F37)</f>
        <v>99999.999999999985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9"/>
  <sheetViews>
    <sheetView tabSelected="1" topLeftCell="A13" workbookViewId="0">
      <selection activeCell="F31" sqref="F31"/>
    </sheetView>
  </sheetViews>
  <sheetFormatPr baseColWidth="10" defaultRowHeight="14.5" x14ac:dyDescent="0.35"/>
  <cols>
    <col min="1" max="2" width="13.90625" bestFit="1" customWidth="1"/>
    <col min="3" max="3" width="9.6328125" customWidth="1"/>
    <col min="4" max="4" width="12.36328125" style="2" bestFit="1" customWidth="1"/>
    <col min="5" max="5" width="9.08984375" style="2" bestFit="1" customWidth="1"/>
    <col min="6" max="6" width="17.6328125" style="2" customWidth="1"/>
  </cols>
  <sheetData>
    <row r="2" spans="1:6" x14ac:dyDescent="0.35">
      <c r="B2" s="1" t="s">
        <v>40</v>
      </c>
      <c r="C2" s="1" t="s">
        <v>25</v>
      </c>
    </row>
    <row r="3" spans="1:6" x14ac:dyDescent="0.35">
      <c r="A3" s="5" t="s">
        <v>38</v>
      </c>
      <c r="B3" s="2">
        <v>50</v>
      </c>
      <c r="C3" s="2">
        <v>1</v>
      </c>
    </row>
    <row r="4" spans="1:6" x14ac:dyDescent="0.35">
      <c r="A4" s="5" t="s">
        <v>24</v>
      </c>
      <c r="B4" s="2">
        <v>100</v>
      </c>
      <c r="C4" s="2">
        <v>1.5</v>
      </c>
    </row>
    <row r="5" spans="1:6" x14ac:dyDescent="0.35">
      <c r="A5" s="5" t="s">
        <v>27</v>
      </c>
      <c r="B5" s="2">
        <v>200</v>
      </c>
      <c r="C5" s="2">
        <v>2</v>
      </c>
      <c r="E5" s="1" t="s">
        <v>36</v>
      </c>
      <c r="F5" s="3">
        <v>100000</v>
      </c>
    </row>
    <row r="6" spans="1:6" x14ac:dyDescent="0.35">
      <c r="A6" s="5" t="s">
        <v>28</v>
      </c>
      <c r="B6" s="2">
        <v>400</v>
      </c>
      <c r="C6" s="2">
        <v>2.5</v>
      </c>
      <c r="E6" s="1" t="s">
        <v>37</v>
      </c>
      <c r="F6" s="3">
        <f>F5/E39</f>
        <v>1183.4319526627219</v>
      </c>
    </row>
    <row r="7" spans="1:6" x14ac:dyDescent="0.35">
      <c r="A7" s="5" t="s">
        <v>29</v>
      </c>
      <c r="B7" s="2">
        <v>600</v>
      </c>
      <c r="C7" s="2">
        <v>3</v>
      </c>
    </row>
    <row r="8" spans="1:6" x14ac:dyDescent="0.35">
      <c r="A8" s="5" t="s">
        <v>30</v>
      </c>
      <c r="B8" s="2">
        <v>800</v>
      </c>
      <c r="C8" s="2">
        <v>3.5</v>
      </c>
    </row>
    <row r="9" spans="1:6" x14ac:dyDescent="0.35">
      <c r="A9" s="5" t="s">
        <v>31</v>
      </c>
      <c r="B9" s="2">
        <v>1000</v>
      </c>
      <c r="C9" s="2">
        <v>4</v>
      </c>
    </row>
    <row r="10" spans="1:6" x14ac:dyDescent="0.35">
      <c r="A10" s="5" t="s">
        <v>39</v>
      </c>
      <c r="B10" s="2">
        <v>1500</v>
      </c>
      <c r="C10" s="2">
        <v>4.5</v>
      </c>
    </row>
    <row r="11" spans="1:6" x14ac:dyDescent="0.35">
      <c r="A11" s="5" t="s">
        <v>32</v>
      </c>
      <c r="B11" s="2">
        <v>2500</v>
      </c>
      <c r="C11" s="2">
        <v>5</v>
      </c>
    </row>
    <row r="14" spans="1:6" ht="15" customHeight="1" x14ac:dyDescent="0.35">
      <c r="A14" s="1" t="s">
        <v>0</v>
      </c>
      <c r="B14" s="1" t="s">
        <v>23</v>
      </c>
      <c r="C14" s="1" t="s">
        <v>25</v>
      </c>
      <c r="D14" s="1" t="s">
        <v>33</v>
      </c>
      <c r="E14" s="1" t="s">
        <v>34</v>
      </c>
      <c r="F14" s="1" t="s">
        <v>35</v>
      </c>
    </row>
    <row r="15" spans="1:6" x14ac:dyDescent="0.35">
      <c r="A15" s="2" t="s">
        <v>18</v>
      </c>
      <c r="B15" s="2">
        <v>985</v>
      </c>
      <c r="C15" s="2">
        <f>VLOOKUP(B15,$B$3:$C$11,2,TRUE)</f>
        <v>3.5</v>
      </c>
      <c r="D15" s="2">
        <v>0</v>
      </c>
      <c r="E15" s="2">
        <f>C15*D15</f>
        <v>0</v>
      </c>
      <c r="F15" s="3">
        <f>E15*F6</f>
        <v>0</v>
      </c>
    </row>
    <row r="16" spans="1:6" x14ac:dyDescent="0.35">
      <c r="A16" s="2" t="s">
        <v>19</v>
      </c>
      <c r="B16" s="2">
        <v>502</v>
      </c>
      <c r="C16" s="2">
        <f>VLOOKUP(B16,$B$3:$C$11,2,TRUE)</f>
        <v>2.5</v>
      </c>
      <c r="D16" s="2">
        <v>4</v>
      </c>
      <c r="E16" s="2">
        <f t="shared" ref="E16:E38" si="0">C16*D16</f>
        <v>10</v>
      </c>
      <c r="F16" s="3">
        <f>E16*F6</f>
        <v>11834.31952662722</v>
      </c>
    </row>
    <row r="17" spans="1:6" x14ac:dyDescent="0.35">
      <c r="A17" s="2" t="s">
        <v>14</v>
      </c>
      <c r="B17" s="2">
        <v>50</v>
      </c>
      <c r="C17" s="2">
        <f>VLOOKUP(B17,$B$3:$C$11,2,TRUE)</f>
        <v>1</v>
      </c>
      <c r="D17" s="2">
        <v>3</v>
      </c>
      <c r="E17" s="2">
        <f t="shared" si="0"/>
        <v>3</v>
      </c>
      <c r="F17" s="3">
        <f>E17*F6</f>
        <v>3550.2958579881656</v>
      </c>
    </row>
    <row r="18" spans="1:6" x14ac:dyDescent="0.35">
      <c r="A18" s="2" t="s">
        <v>7</v>
      </c>
      <c r="B18" s="2">
        <v>370</v>
      </c>
      <c r="C18" s="2">
        <f t="shared" ref="C18:C38" si="1">VLOOKUP(B18,$B$3:$C$11,2,TRUE)</f>
        <v>2</v>
      </c>
      <c r="D18" s="2">
        <v>3</v>
      </c>
      <c r="E18" s="2">
        <f t="shared" si="0"/>
        <v>6</v>
      </c>
      <c r="F18" s="3">
        <f>E18*F6</f>
        <v>7100.5917159763312</v>
      </c>
    </row>
    <row r="19" spans="1:6" x14ac:dyDescent="0.35">
      <c r="A19" s="2" t="s">
        <v>20</v>
      </c>
      <c r="B19" s="2">
        <v>1000</v>
      </c>
      <c r="C19" s="2">
        <f t="shared" si="1"/>
        <v>4</v>
      </c>
      <c r="D19" s="2">
        <v>1</v>
      </c>
      <c r="E19" s="2">
        <f t="shared" si="0"/>
        <v>4</v>
      </c>
      <c r="F19" s="3">
        <f>E19*F6</f>
        <v>4733.7278106508875</v>
      </c>
    </row>
    <row r="20" spans="1:6" x14ac:dyDescent="0.35">
      <c r="A20" s="2" t="s">
        <v>15</v>
      </c>
      <c r="B20" s="2">
        <v>220</v>
      </c>
      <c r="C20" s="2">
        <f t="shared" si="1"/>
        <v>2</v>
      </c>
      <c r="D20" s="2">
        <v>6</v>
      </c>
      <c r="E20" s="2">
        <f t="shared" si="0"/>
        <v>12</v>
      </c>
      <c r="F20" s="3">
        <f>E20*F6</f>
        <v>14201.183431952662</v>
      </c>
    </row>
    <row r="21" spans="1:6" x14ac:dyDescent="0.35">
      <c r="A21" s="2" t="s">
        <v>6</v>
      </c>
      <c r="B21" s="2">
        <v>900</v>
      </c>
      <c r="C21" s="2">
        <f t="shared" si="1"/>
        <v>3.5</v>
      </c>
      <c r="D21" s="2">
        <v>0</v>
      </c>
      <c r="E21" s="2">
        <f t="shared" si="0"/>
        <v>0</v>
      </c>
      <c r="F21" s="3">
        <f>E21*F6</f>
        <v>0</v>
      </c>
    </row>
    <row r="22" spans="1:6" x14ac:dyDescent="0.35">
      <c r="A22" s="2" t="s">
        <v>13</v>
      </c>
      <c r="B22" s="2">
        <v>50</v>
      </c>
      <c r="C22" s="2">
        <f t="shared" si="1"/>
        <v>1</v>
      </c>
      <c r="D22" s="2">
        <v>2</v>
      </c>
      <c r="E22" s="2">
        <f t="shared" si="0"/>
        <v>2</v>
      </c>
      <c r="F22" s="3">
        <f>E22*F6</f>
        <v>2366.8639053254437</v>
      </c>
    </row>
    <row r="23" spans="1:6" x14ac:dyDescent="0.35">
      <c r="A23" s="2" t="s">
        <v>9</v>
      </c>
      <c r="B23" s="2">
        <v>1100</v>
      </c>
      <c r="C23" s="2">
        <f t="shared" si="1"/>
        <v>4</v>
      </c>
      <c r="D23" s="2">
        <v>0</v>
      </c>
      <c r="E23" s="2">
        <f t="shared" si="0"/>
        <v>0</v>
      </c>
      <c r="F23" s="3">
        <f>E23*F6</f>
        <v>0</v>
      </c>
    </row>
    <row r="24" spans="1:6" x14ac:dyDescent="0.35">
      <c r="A24" s="2" t="s">
        <v>16</v>
      </c>
      <c r="B24" s="2">
        <v>300</v>
      </c>
      <c r="C24" s="2">
        <f t="shared" si="1"/>
        <v>2</v>
      </c>
      <c r="D24" s="2">
        <v>0</v>
      </c>
      <c r="E24" s="2">
        <f t="shared" si="0"/>
        <v>0</v>
      </c>
      <c r="F24" s="3">
        <f>E24*F6</f>
        <v>0</v>
      </c>
    </row>
    <row r="25" spans="1:6" x14ac:dyDescent="0.35">
      <c r="A25" s="2" t="s">
        <v>4</v>
      </c>
      <c r="B25" s="2">
        <v>1500</v>
      </c>
      <c r="C25" s="2">
        <f t="shared" si="1"/>
        <v>4.5</v>
      </c>
      <c r="D25" s="2">
        <v>3</v>
      </c>
      <c r="E25" s="2">
        <f t="shared" si="0"/>
        <v>13.5</v>
      </c>
      <c r="F25" s="3">
        <f>E25*F6</f>
        <v>15976.331360946746</v>
      </c>
    </row>
    <row r="26" spans="1:6" x14ac:dyDescent="0.35">
      <c r="A26" s="2" t="s">
        <v>11</v>
      </c>
      <c r="B26" s="2">
        <v>50</v>
      </c>
      <c r="C26" s="2">
        <f t="shared" si="1"/>
        <v>1</v>
      </c>
      <c r="D26" s="2">
        <v>3</v>
      </c>
      <c r="E26" s="2">
        <f t="shared" si="0"/>
        <v>3</v>
      </c>
      <c r="F26" s="3">
        <f>E26*F6</f>
        <v>3550.2958579881656</v>
      </c>
    </row>
    <row r="27" spans="1:6" x14ac:dyDescent="0.35">
      <c r="A27" s="2" t="s">
        <v>26</v>
      </c>
      <c r="B27" s="2">
        <v>3160</v>
      </c>
      <c r="C27" s="2">
        <f t="shared" si="1"/>
        <v>5</v>
      </c>
      <c r="D27" s="2">
        <v>0</v>
      </c>
      <c r="E27" s="2">
        <f t="shared" si="0"/>
        <v>0</v>
      </c>
      <c r="F27" s="3">
        <f>E27*F6</f>
        <v>0</v>
      </c>
    </row>
    <row r="28" spans="1:6" x14ac:dyDescent="0.35">
      <c r="A28" s="2" t="s">
        <v>5</v>
      </c>
      <c r="B28" s="2">
        <v>1050</v>
      </c>
      <c r="C28" s="2">
        <f t="shared" si="1"/>
        <v>4</v>
      </c>
      <c r="D28" s="2">
        <v>3</v>
      </c>
      <c r="E28" s="2">
        <f t="shared" si="0"/>
        <v>12</v>
      </c>
      <c r="F28" s="3">
        <f>E28*F6</f>
        <v>14201.183431952662</v>
      </c>
    </row>
    <row r="29" spans="1:6" x14ac:dyDescent="0.35">
      <c r="A29" s="2" t="s">
        <v>41</v>
      </c>
      <c r="B29" s="2">
        <v>230</v>
      </c>
      <c r="C29" s="2">
        <f t="shared" si="1"/>
        <v>2</v>
      </c>
      <c r="D29" s="2">
        <v>1</v>
      </c>
      <c r="E29" s="2">
        <f t="shared" si="0"/>
        <v>2</v>
      </c>
      <c r="F29" s="3">
        <f>E29*F6</f>
        <v>2366.8639053254437</v>
      </c>
    </row>
    <row r="30" spans="1:6" x14ac:dyDescent="0.35">
      <c r="A30" s="2" t="s">
        <v>2</v>
      </c>
      <c r="B30" s="2">
        <v>2200</v>
      </c>
      <c r="C30" s="2">
        <f t="shared" si="1"/>
        <v>4.5</v>
      </c>
      <c r="D30" s="2">
        <v>0</v>
      </c>
      <c r="E30" s="2">
        <f t="shared" si="0"/>
        <v>0</v>
      </c>
      <c r="F30" s="3">
        <f>E30*F6</f>
        <v>0</v>
      </c>
    </row>
    <row r="31" spans="1:6" x14ac:dyDescent="0.35">
      <c r="A31" s="2" t="s">
        <v>10</v>
      </c>
      <c r="B31" s="2">
        <v>50</v>
      </c>
      <c r="C31" s="2">
        <f t="shared" si="1"/>
        <v>1</v>
      </c>
      <c r="D31" s="2">
        <v>7</v>
      </c>
      <c r="E31" s="2">
        <f t="shared" si="0"/>
        <v>7</v>
      </c>
      <c r="F31" s="3">
        <f>E31*F6</f>
        <v>8284.0236686390526</v>
      </c>
    </row>
    <row r="32" spans="1:6" x14ac:dyDescent="0.35">
      <c r="A32" s="2" t="s">
        <v>17</v>
      </c>
      <c r="B32" s="2">
        <v>250</v>
      </c>
      <c r="C32" s="2">
        <f t="shared" si="1"/>
        <v>2</v>
      </c>
      <c r="D32" s="2">
        <v>4</v>
      </c>
      <c r="E32" s="2">
        <f t="shared" si="0"/>
        <v>8</v>
      </c>
      <c r="F32" s="3">
        <f>E32*F6</f>
        <v>9467.455621301775</v>
      </c>
    </row>
    <row r="33" spans="1:6" x14ac:dyDescent="0.35">
      <c r="A33" s="2" t="s">
        <v>22</v>
      </c>
      <c r="B33" s="2">
        <v>1080</v>
      </c>
      <c r="C33" s="2">
        <f t="shared" si="1"/>
        <v>4</v>
      </c>
      <c r="D33" s="2">
        <v>0</v>
      </c>
      <c r="E33" s="2">
        <f t="shared" si="0"/>
        <v>0</v>
      </c>
      <c r="F33" s="3">
        <f>E33*F6</f>
        <v>0</v>
      </c>
    </row>
    <row r="34" spans="1:6" x14ac:dyDescent="0.35">
      <c r="A34" s="2" t="s">
        <v>1</v>
      </c>
      <c r="B34" s="2">
        <v>3000</v>
      </c>
      <c r="C34" s="2">
        <f t="shared" si="1"/>
        <v>5</v>
      </c>
      <c r="D34" s="2">
        <v>0</v>
      </c>
      <c r="E34" s="2">
        <f t="shared" si="0"/>
        <v>0</v>
      </c>
      <c r="F34" s="3">
        <f>E34*F6</f>
        <v>0</v>
      </c>
    </row>
    <row r="35" spans="1:6" x14ac:dyDescent="0.35">
      <c r="A35" s="2" t="s">
        <v>12</v>
      </c>
      <c r="B35" s="2">
        <v>50</v>
      </c>
      <c r="C35" s="2">
        <f t="shared" si="1"/>
        <v>1</v>
      </c>
      <c r="D35" s="2">
        <v>2</v>
      </c>
      <c r="E35" s="2">
        <f t="shared" si="0"/>
        <v>2</v>
      </c>
      <c r="F35" s="3">
        <f>E35*F6</f>
        <v>2366.8639053254437</v>
      </c>
    </row>
    <row r="36" spans="1:6" x14ac:dyDescent="0.35">
      <c r="A36" s="2" t="s">
        <v>3</v>
      </c>
      <c r="B36" s="2">
        <v>1200</v>
      </c>
      <c r="C36" s="2">
        <f t="shared" si="1"/>
        <v>4</v>
      </c>
      <c r="D36" s="2">
        <v>0</v>
      </c>
      <c r="E36" s="2">
        <f t="shared" si="0"/>
        <v>0</v>
      </c>
      <c r="F36" s="3">
        <f>E36*F6</f>
        <v>0</v>
      </c>
    </row>
    <row r="37" spans="1:6" x14ac:dyDescent="0.35">
      <c r="A37" s="2" t="s">
        <v>21</v>
      </c>
      <c r="B37" s="2">
        <v>940</v>
      </c>
      <c r="C37" s="2">
        <f t="shared" si="1"/>
        <v>3.5</v>
      </c>
      <c r="D37" s="2">
        <v>0</v>
      </c>
      <c r="E37" s="2">
        <f t="shared" si="0"/>
        <v>0</v>
      </c>
      <c r="F37" s="3">
        <f>E37*F6</f>
        <v>0</v>
      </c>
    </row>
    <row r="38" spans="1:6" x14ac:dyDescent="0.35">
      <c r="A38" s="2" t="s">
        <v>8</v>
      </c>
      <c r="B38" s="2">
        <v>1128</v>
      </c>
      <c r="C38" s="2">
        <f t="shared" si="1"/>
        <v>4</v>
      </c>
      <c r="D38" s="2">
        <v>0</v>
      </c>
      <c r="E38" s="2">
        <f t="shared" si="0"/>
        <v>0</v>
      </c>
      <c r="F38" s="3">
        <f>E38*F6</f>
        <v>0</v>
      </c>
    </row>
    <row r="39" spans="1:6" x14ac:dyDescent="0.35">
      <c r="D39" s="1"/>
      <c r="E39" s="1">
        <f>SUM(E15:E38)</f>
        <v>84.5</v>
      </c>
      <c r="F39" s="4">
        <f>SUM(F15:F38)</f>
        <v>100000.00000000001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REISESTØTTE NM-CUP</vt:lpstr>
      <vt:lpstr>Automatisk km faktor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Eriksson, Ann Katrin</dc:creator>
  <cp:lastModifiedBy>Eriksson, Ann Katrin</cp:lastModifiedBy>
  <dcterms:created xsi:type="dcterms:W3CDTF">2025-02-25T09:01:01Z</dcterms:created>
  <dcterms:modified xsi:type="dcterms:W3CDTF">2026-04-20T11:58:36Z</dcterms:modified>
</cp:coreProperties>
</file>